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workbookProtection workbookPassword="8997" lockStructure="1"/>
  <bookViews>
    <workbookView xWindow="195" yWindow="255" windowWidth="13260" windowHeight="10140" tabRatio="830"/>
  </bookViews>
  <sheets>
    <sheet name="FertConversion" sheetId="26" r:id="rId1"/>
  </sheets>
  <calcPr calcId="145621"/>
</workbook>
</file>

<file path=xl/calcChain.xml><?xml version="1.0" encoding="utf-8"?>
<calcChain xmlns="http://schemas.openxmlformats.org/spreadsheetml/2006/main">
  <c r="F12" i="26" l="1"/>
  <c r="F6" i="26" l="1"/>
  <c r="F11" i="26"/>
  <c r="F20" i="26" s="1"/>
  <c r="F7" i="26" l="1"/>
  <c r="F14" i="26" s="1"/>
  <c r="F15" i="26" s="1"/>
  <c r="F8" i="26"/>
  <c r="F9" i="26"/>
  <c r="F19" i="26" l="1"/>
  <c r="F21" i="26" s="1"/>
  <c r="F16" i="26"/>
  <c r="F17" i="26"/>
</calcChain>
</file>

<file path=xl/sharedStrings.xml><?xml version="1.0" encoding="utf-8"?>
<sst xmlns="http://schemas.openxmlformats.org/spreadsheetml/2006/main" count="85" uniqueCount="56">
  <si>
    <t>POTASH</t>
  </si>
  <si>
    <t>UREA</t>
  </si>
  <si>
    <t>MAP</t>
  </si>
  <si>
    <t>DAP</t>
  </si>
  <si>
    <t>10-34-0</t>
  </si>
  <si>
    <t>UAN32</t>
  </si>
  <si>
    <t>UAN28</t>
  </si>
  <si>
    <t>Urea</t>
  </si>
  <si>
    <t>Anhydrous</t>
  </si>
  <si>
    <r>
      <rPr>
        <b/>
        <u/>
        <sz val="10"/>
        <rFont val="Arial"/>
        <family val="2"/>
      </rPr>
      <t>Notes</t>
    </r>
    <r>
      <rPr>
        <sz val="10"/>
        <rFont val="Arial"/>
        <family val="2"/>
      </rPr>
      <t>:</t>
    </r>
  </si>
  <si>
    <t>Price/Ton</t>
  </si>
  <si>
    <t>ANHYDROUS</t>
  </si>
  <si>
    <t>N Fertilizers</t>
  </si>
  <si>
    <t>K Fertilizers</t>
  </si>
  <si>
    <t>P Fertilizers</t>
  </si>
  <si>
    <t>Price/Unit</t>
  </si>
  <si>
    <t>Triple 19</t>
  </si>
  <si>
    <t>NPK Fertilizers</t>
  </si>
  <si>
    <t>Nitrogen</t>
  </si>
  <si>
    <t>Potassium</t>
  </si>
  <si>
    <t>Phosphorous</t>
  </si>
  <si>
    <t>No value</t>
  </si>
  <si>
    <t>N</t>
  </si>
  <si>
    <t>Fertilizer &amp; Nutrient Type</t>
  </si>
  <si>
    <t>19-19-19</t>
  </si>
  <si>
    <t>Value for N:</t>
  </si>
  <si>
    <t>Value for K:</t>
  </si>
  <si>
    <t>Greg Halich</t>
  </si>
  <si>
    <t>Samantha Kindred</t>
  </si>
  <si>
    <t>Extension Associate</t>
  </si>
  <si>
    <t>Agricultural Economics</t>
  </si>
  <si>
    <t>Greg.Halich@uky.edu</t>
  </si>
  <si>
    <t>samantha.kindred@uky.edu</t>
  </si>
  <si>
    <t>859-257-8841</t>
  </si>
  <si>
    <t>859-257-2996</t>
  </si>
  <si>
    <t>Assistant Extension Professor</t>
  </si>
  <si>
    <t xml:space="preserve">Choose which value of nitrogen fertilizer you want to use to calculate the value of the phosphorous. </t>
  </si>
  <si>
    <t>Last Updated 7/29/2015</t>
  </si>
  <si>
    <t xml:space="preserve">Choose type of nitrogen fertilizer to calculate the value of the phosphorous (can choose none). </t>
  </si>
  <si>
    <r>
      <t xml:space="preserve"> P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 xml:space="preserve">5  </t>
    </r>
  </si>
  <si>
    <r>
      <t xml:space="preserve"> </t>
    </r>
    <r>
      <rPr>
        <sz val="9"/>
        <rFont val="Arial"/>
        <family val="2"/>
      </rPr>
      <t>K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</si>
  <si>
    <t>Potash</t>
  </si>
  <si>
    <t>SULFATE POTASH</t>
  </si>
  <si>
    <t>N-P-K %</t>
  </si>
  <si>
    <t>46-0-0</t>
  </si>
  <si>
    <t>82-0-0</t>
  </si>
  <si>
    <t>32-0-0</t>
  </si>
  <si>
    <t>28-0-0</t>
  </si>
  <si>
    <t>0-0-60</t>
  </si>
  <si>
    <t>0-0-50</t>
  </si>
  <si>
    <t>11-52-0</t>
  </si>
  <si>
    <t>18-46-0</t>
  </si>
  <si>
    <t>POTASH (Muriate)</t>
  </si>
  <si>
    <t>Sulfate Potash</t>
  </si>
  <si>
    <t xml:space="preserve">Choose which value of potassium fertilizer you want to use to calculate the value of the phosphorous. </t>
  </si>
  <si>
    <t>Fertilizer Price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</si>
</sst>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 x14ac:knownFonts="1">
    <font>
      <sz val="10"/>
      <name val="Arial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9" fontId="0" fillId="0" borderId="0" xfId="2" applyFont="1"/>
    <xf numFmtId="9" fontId="3" fillId="0" borderId="0" xfId="0" applyNumberFormat="1" applyFont="1" applyBorder="1"/>
    <xf numFmtId="165" fontId="2" fillId="0" borderId="0" xfId="0" applyNumberFormat="1" applyFont="1" applyFill="1" applyBorder="1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5" fillId="0" borderId="0" xfId="0" applyFont="1" applyAlignment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5" fontId="1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3" xfId="0" applyBorder="1"/>
    <xf numFmtId="0" fontId="0" fillId="0" borderId="4" xfId="0" applyBorder="1"/>
    <xf numFmtId="164" fontId="1" fillId="0" borderId="3" xfId="1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1" xfId="0" applyBorder="1"/>
    <xf numFmtId="0" fontId="1" fillId="0" borderId="12" xfId="0" applyFont="1" applyBorder="1"/>
    <xf numFmtId="0" fontId="10" fillId="0" borderId="0" xfId="3" applyFill="1" applyAlignment="1" applyProtection="1"/>
    <xf numFmtId="0" fontId="1" fillId="0" borderId="0" xfId="0" applyFont="1" applyFill="1"/>
    <xf numFmtId="0" fontId="11" fillId="0" borderId="0" xfId="0" applyFont="1" applyAlignment="1"/>
    <xf numFmtId="0" fontId="0" fillId="0" borderId="0" xfId="0" applyBorder="1" applyAlignment="1"/>
    <xf numFmtId="164" fontId="8" fillId="0" borderId="1" xfId="0" applyNumberFormat="1" applyFont="1" applyBorder="1" applyAlignment="1" applyProtection="1">
      <alignment horizontal="center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165" fontId="7" fillId="0" borderId="1" xfId="1" applyNumberFormat="1" applyFont="1" applyBorder="1" applyAlignment="1" applyProtection="1">
      <alignment horizontal="left" indent="2"/>
      <protection locked="0"/>
    </xf>
    <xf numFmtId="165" fontId="7" fillId="0" borderId="1" xfId="1" applyNumberFormat="1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165" fontId="7" fillId="0" borderId="12" xfId="1" applyNumberFormat="1" applyFont="1" applyBorder="1" applyAlignment="1" applyProtection="1">
      <alignment horizontal="left" indent="2"/>
      <protection locked="0"/>
    </xf>
    <xf numFmtId="0" fontId="12" fillId="0" borderId="0" xfId="0" applyFont="1" applyAlignment="1"/>
    <xf numFmtId="164" fontId="0" fillId="0" borderId="1" xfId="1" applyNumberFormat="1" applyFont="1" applyBorder="1" applyAlignment="1">
      <alignment horizontal="left" indent="2"/>
    </xf>
    <xf numFmtId="164" fontId="0" fillId="0" borderId="1" xfId="0" applyNumberFormat="1" applyBorder="1" applyAlignment="1">
      <alignment horizontal="left" indent="2"/>
    </xf>
    <xf numFmtId="164" fontId="3" fillId="0" borderId="1" xfId="0" applyNumberFormat="1" applyFont="1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164" fontId="0" fillId="0" borderId="12" xfId="1" applyNumberFormat="1" applyFont="1" applyBorder="1" applyAlignment="1">
      <alignment horizontal="left" indent="2"/>
    </xf>
    <xf numFmtId="164" fontId="13" fillId="0" borderId="0" xfId="0" applyNumberFormat="1" applyFont="1" applyBorder="1" applyAlignment="1">
      <alignment horizontal="left"/>
    </xf>
    <xf numFmtId="164" fontId="13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0" borderId="0" xfId="0" applyFont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</xdr:colOff>
      <xdr:row>34</xdr:row>
      <xdr:rowOff>63746</xdr:rowOff>
    </xdr:from>
    <xdr:to>
      <xdr:col>8</xdr:col>
      <xdr:colOff>1172307</xdr:colOff>
      <xdr:row>36</xdr:row>
      <xdr:rowOff>33828</xdr:rowOff>
    </xdr:to>
    <xdr:pic>
      <xdr:nvPicPr>
        <xdr:cNvPr id="3" name="Picture 2" descr="ces-footer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82" y="5903304"/>
          <a:ext cx="5317879" cy="292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82059</xdr:colOff>
      <xdr:row>0</xdr:row>
      <xdr:rowOff>116498</xdr:rowOff>
    </xdr:from>
    <xdr:to>
      <xdr:col>8</xdr:col>
      <xdr:colOff>1450731</xdr:colOff>
      <xdr:row>3</xdr:row>
      <xdr:rowOff>100175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7" y="116498"/>
          <a:ext cx="5523038" cy="53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534865</xdr:colOff>
      <xdr:row>35</xdr:row>
      <xdr:rowOff>36635</xdr:rowOff>
    </xdr:from>
    <xdr:ext cx="5949462" cy="186269"/>
    <xdr:sp macro="" textlink="">
      <xdr:nvSpPr>
        <xdr:cNvPr id="4" name="TextBox 3"/>
        <xdr:cNvSpPr txBox="1"/>
      </xdr:nvSpPr>
      <xdr:spPr>
        <a:xfrm>
          <a:off x="1018442" y="6037385"/>
          <a:ext cx="5949462" cy="1862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Educational programs of Kentucky Cooperative Extension serve all people regardless of race, color, age, sex, religion, disability, or national origin.</a:t>
          </a:r>
          <a:r>
            <a:rPr lang="en-US" sz="600">
              <a:effectLst/>
            </a:rPr>
            <a:t> </a:t>
          </a:r>
          <a:endParaRPr lang="en-US" sz="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mantha.kindred@uky.edu" TargetMode="External"/><Relationship Id="rId1" Type="http://schemas.openxmlformats.org/officeDocument/2006/relationships/hyperlink" Target="mailto:Greg.Halich@uky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4"/>
  <sheetViews>
    <sheetView showGridLines="0" tabSelected="1" zoomScale="130" zoomScaleNormal="130" workbookViewId="0">
      <selection activeCell="E6" sqref="E6"/>
    </sheetView>
  </sheetViews>
  <sheetFormatPr defaultRowHeight="12.75" x14ac:dyDescent="0.2"/>
  <cols>
    <col min="1" max="2" width="3.5703125" customWidth="1"/>
    <col min="3" max="3" width="16.85546875" customWidth="1"/>
    <col min="4" max="4" width="8.7109375" customWidth="1"/>
    <col min="5" max="5" width="13.42578125" customWidth="1"/>
    <col min="6" max="6" width="10.28515625" customWidth="1"/>
    <col min="7" max="7" width="5.85546875" customWidth="1"/>
    <col min="8" max="8" width="3.5703125" customWidth="1"/>
    <col min="9" max="9" width="81.85546875" customWidth="1"/>
    <col min="10" max="10" width="10.85546875" customWidth="1"/>
    <col min="11" max="11" width="11.140625" customWidth="1"/>
  </cols>
  <sheetData>
    <row r="2" spans="2:22" ht="13.5" thickBot="1" x14ac:dyDescent="0.25"/>
    <row r="3" spans="2:22" ht="17.25" thickTop="1" thickBot="1" x14ac:dyDescent="0.3">
      <c r="B3" s="58" t="s">
        <v>55</v>
      </c>
      <c r="C3" s="59"/>
      <c r="D3" s="59"/>
      <c r="E3" s="59"/>
      <c r="F3" s="59"/>
      <c r="G3" s="60"/>
    </row>
    <row r="4" spans="2:22" s="13" customFormat="1" ht="28.5" customHeight="1" thickTop="1" x14ac:dyDescent="0.2">
      <c r="B4" s="65" t="s">
        <v>23</v>
      </c>
      <c r="C4" s="66"/>
      <c r="D4" s="48" t="s">
        <v>43</v>
      </c>
      <c r="E4" s="24" t="s">
        <v>10</v>
      </c>
      <c r="F4" s="25" t="s">
        <v>15</v>
      </c>
      <c r="G4" s="26"/>
      <c r="H4" s="12"/>
      <c r="I4" s="15" t="s">
        <v>9</v>
      </c>
    </row>
    <row r="5" spans="2:22" x14ac:dyDescent="0.2">
      <c r="B5" s="67" t="s">
        <v>12</v>
      </c>
      <c r="C5" s="68"/>
      <c r="D5" s="49"/>
      <c r="E5" s="8"/>
      <c r="F5" s="8"/>
      <c r="G5" s="16"/>
      <c r="H5" s="10"/>
      <c r="L5" s="3"/>
      <c r="M5" s="3"/>
      <c r="N5" s="29"/>
      <c r="P5" s="3"/>
    </row>
    <row r="6" spans="2:22" x14ac:dyDescent="0.2">
      <c r="B6" s="17"/>
      <c r="C6" s="50" t="s">
        <v>1</v>
      </c>
      <c r="D6" s="52" t="s">
        <v>44</v>
      </c>
      <c r="E6" s="35">
        <v>475</v>
      </c>
      <c r="F6" s="40">
        <f>E6/(2000*E48)</f>
        <v>0.51630434782608692</v>
      </c>
      <c r="G6" s="18" t="s">
        <v>22</v>
      </c>
      <c r="H6" s="10"/>
      <c r="L6" s="3"/>
      <c r="M6" s="3"/>
      <c r="N6" s="29"/>
      <c r="P6" s="3"/>
    </row>
    <row r="7" spans="2:22" x14ac:dyDescent="0.2">
      <c r="B7" s="17"/>
      <c r="C7" s="9" t="s">
        <v>11</v>
      </c>
      <c r="D7" s="52" t="s">
        <v>45</v>
      </c>
      <c r="E7" s="35">
        <v>725</v>
      </c>
      <c r="F7" s="40">
        <f>E7/(2000*E49)</f>
        <v>0.44207317073170732</v>
      </c>
      <c r="G7" s="18" t="s">
        <v>22</v>
      </c>
      <c r="H7" s="10"/>
      <c r="L7" s="3"/>
      <c r="M7" s="3"/>
      <c r="N7" s="29"/>
      <c r="P7" s="3"/>
    </row>
    <row r="8" spans="2:22" x14ac:dyDescent="0.2">
      <c r="B8" s="17"/>
      <c r="C8" s="9" t="s">
        <v>5</v>
      </c>
      <c r="D8" s="52" t="s">
        <v>46</v>
      </c>
      <c r="E8" s="35">
        <v>350</v>
      </c>
      <c r="F8" s="40">
        <f>E8/(2000*E50)</f>
        <v>0.546875</v>
      </c>
      <c r="G8" s="18" t="s">
        <v>22</v>
      </c>
      <c r="H8" s="10"/>
      <c r="L8" s="29"/>
      <c r="M8" s="29"/>
      <c r="N8" s="3"/>
      <c r="P8" s="29"/>
    </row>
    <row r="9" spans="2:22" x14ac:dyDescent="0.2">
      <c r="B9" s="17"/>
      <c r="C9" s="9" t="s">
        <v>6</v>
      </c>
      <c r="D9" s="52" t="s">
        <v>47</v>
      </c>
      <c r="E9" s="35">
        <v>325</v>
      </c>
      <c r="F9" s="40">
        <f>E9/(2000*E51)</f>
        <v>0.5803571428571429</v>
      </c>
      <c r="G9" s="18" t="s">
        <v>22</v>
      </c>
      <c r="H9" s="10"/>
      <c r="L9" s="3"/>
      <c r="M9" s="3"/>
      <c r="N9" s="3"/>
      <c r="P9" s="3"/>
    </row>
    <row r="10" spans="2:22" x14ac:dyDescent="0.2">
      <c r="B10" s="67" t="s">
        <v>13</v>
      </c>
      <c r="C10" s="68"/>
      <c r="D10" s="53"/>
      <c r="E10" s="36"/>
      <c r="F10" s="41"/>
      <c r="G10" s="19"/>
      <c r="H10" s="10"/>
      <c r="K10" s="2"/>
    </row>
    <row r="11" spans="2:22" ht="13.5" x14ac:dyDescent="0.25">
      <c r="B11" s="17"/>
      <c r="C11" s="50" t="s">
        <v>52</v>
      </c>
      <c r="D11" s="52" t="s">
        <v>48</v>
      </c>
      <c r="E11" s="35">
        <v>475</v>
      </c>
      <c r="F11" s="40">
        <f>E11/(2000*F53)</f>
        <v>0.39583333333333331</v>
      </c>
      <c r="G11" s="46" t="s">
        <v>40</v>
      </c>
      <c r="H11" s="10"/>
      <c r="K11" s="2"/>
    </row>
    <row r="12" spans="2:22" ht="13.5" x14ac:dyDescent="0.25">
      <c r="B12" s="17"/>
      <c r="C12" s="50" t="s">
        <v>42</v>
      </c>
      <c r="D12" s="52" t="s">
        <v>49</v>
      </c>
      <c r="E12" s="35">
        <v>450</v>
      </c>
      <c r="F12" s="40">
        <f>E12/(2000*F54)</f>
        <v>0.45</v>
      </c>
      <c r="G12" s="46" t="s">
        <v>40</v>
      </c>
      <c r="H12" s="10"/>
      <c r="K12" s="2"/>
    </row>
    <row r="13" spans="2:22" x14ac:dyDescent="0.2">
      <c r="B13" s="67" t="s">
        <v>14</v>
      </c>
      <c r="C13" s="68"/>
      <c r="D13" s="53"/>
      <c r="E13" s="37"/>
      <c r="F13" s="37"/>
      <c r="G13" s="20"/>
      <c r="H13" s="11"/>
      <c r="I13" s="11"/>
    </row>
    <row r="14" spans="2:22" x14ac:dyDescent="0.2">
      <c r="B14" s="21"/>
      <c r="C14" s="14" t="s">
        <v>25</v>
      </c>
      <c r="D14" s="54"/>
      <c r="E14" s="33" t="s">
        <v>7</v>
      </c>
      <c r="F14" s="42">
        <f>IF(E14="Urea",F6,IF(E14="Anhydrous",F7,0))</f>
        <v>0.51630434782608692</v>
      </c>
      <c r="G14" s="22" t="s">
        <v>22</v>
      </c>
      <c r="H14" s="11"/>
      <c r="I14" s="39" t="s">
        <v>38</v>
      </c>
    </row>
    <row r="15" spans="2:22" ht="13.5" x14ac:dyDescent="0.25">
      <c r="B15" s="17"/>
      <c r="C15" s="9" t="s">
        <v>2</v>
      </c>
      <c r="D15" s="52" t="s">
        <v>50</v>
      </c>
      <c r="E15" s="35">
        <v>575</v>
      </c>
      <c r="F15" s="43">
        <f>(E15-2000*E56*$F$14)/(2000*G56)</f>
        <v>0.44366638795986624</v>
      </c>
      <c r="G15" s="46" t="s">
        <v>39</v>
      </c>
      <c r="H15" s="10"/>
      <c r="K15" s="2"/>
    </row>
    <row r="16" spans="2:22" ht="13.5" x14ac:dyDescent="0.25">
      <c r="B16" s="17"/>
      <c r="C16" s="9" t="s">
        <v>3</v>
      </c>
      <c r="D16" s="52" t="s">
        <v>51</v>
      </c>
      <c r="E16" s="35">
        <v>550</v>
      </c>
      <c r="F16" s="41">
        <f>(E16-2000*E57*$F$14)/(2000*G57)</f>
        <v>0.39579395085066166</v>
      </c>
      <c r="G16" s="46" t="s">
        <v>39</v>
      </c>
      <c r="H16" s="10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2:22" ht="13.5" x14ac:dyDescent="0.25">
      <c r="B17" s="17"/>
      <c r="C17" s="9" t="s">
        <v>4</v>
      </c>
      <c r="D17" s="52" t="s">
        <v>4</v>
      </c>
      <c r="E17" s="35">
        <v>450</v>
      </c>
      <c r="F17" s="43">
        <f>(E17-2000*E58*$F$14)/(2000*G58)</f>
        <v>0.50991048593350385</v>
      </c>
      <c r="G17" s="46" t="s">
        <v>39</v>
      </c>
      <c r="H17" s="10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2:22" x14ac:dyDescent="0.2">
      <c r="B18" s="67" t="s">
        <v>17</v>
      </c>
      <c r="C18" s="68"/>
      <c r="D18" s="53"/>
      <c r="E18" s="37"/>
      <c r="F18" s="37"/>
      <c r="G18" s="16"/>
      <c r="H18" s="10"/>
      <c r="K18" s="4"/>
    </row>
    <row r="19" spans="2:22" x14ac:dyDescent="0.2">
      <c r="B19" s="21"/>
      <c r="C19" s="14" t="s">
        <v>25</v>
      </c>
      <c r="D19" s="55"/>
      <c r="E19" s="34" t="s">
        <v>7</v>
      </c>
      <c r="F19" s="42">
        <f>IF(E19="Urea",F6,IF(E19="Anhydrous",F7,0))</f>
        <v>0.51630434782608692</v>
      </c>
      <c r="G19" s="23" t="s">
        <v>22</v>
      </c>
      <c r="H19" s="10"/>
      <c r="I19" s="39" t="s">
        <v>36</v>
      </c>
      <c r="K19" s="4"/>
    </row>
    <row r="20" spans="2:22" ht="13.5" x14ac:dyDescent="0.25">
      <c r="B20" s="21"/>
      <c r="C20" s="14" t="s">
        <v>26</v>
      </c>
      <c r="D20" s="54"/>
      <c r="E20" s="34" t="s">
        <v>41</v>
      </c>
      <c r="F20" s="42">
        <f>IF(E20="Potash",F11,IF(E20="Sulfate Potash",F12,0))</f>
        <v>0.39583333333333331</v>
      </c>
      <c r="G20" s="46" t="s">
        <v>40</v>
      </c>
      <c r="H20" s="10"/>
      <c r="I20" s="39" t="s">
        <v>54</v>
      </c>
      <c r="K20" s="4"/>
    </row>
    <row r="21" spans="2:22" ht="14.25" thickBot="1" x14ac:dyDescent="0.3">
      <c r="B21" s="27"/>
      <c r="C21" s="28" t="s">
        <v>24</v>
      </c>
      <c r="D21" s="56" t="s">
        <v>24</v>
      </c>
      <c r="E21" s="38">
        <v>525</v>
      </c>
      <c r="F21" s="44">
        <f>(E21-(2000*E60*F19)-(2000*F60*F20))/(2000*G60)</f>
        <v>0.4694412662090009</v>
      </c>
      <c r="G21" s="46" t="s">
        <v>39</v>
      </c>
      <c r="H21" s="10"/>
      <c r="I21" s="1"/>
    </row>
    <row r="22" spans="2:22" ht="14.25" thickTop="1" thickBot="1" x14ac:dyDescent="0.25">
      <c r="B22" s="61"/>
      <c r="C22" s="62"/>
      <c r="D22" s="62"/>
      <c r="E22" s="62"/>
      <c r="F22" s="62"/>
      <c r="G22" s="63"/>
      <c r="I22" s="1"/>
    </row>
    <row r="23" spans="2:22" ht="13.5" thickTop="1" x14ac:dyDescent="0.2">
      <c r="B23" s="32"/>
      <c r="C23" s="32"/>
      <c r="D23" s="32"/>
      <c r="E23" s="32"/>
      <c r="F23" s="32"/>
      <c r="G23" s="32"/>
      <c r="I23" s="1"/>
    </row>
    <row r="24" spans="2:22" x14ac:dyDescent="0.2">
      <c r="B24" s="32"/>
      <c r="C24" s="3" t="s">
        <v>27</v>
      </c>
      <c r="D24" s="3"/>
      <c r="E24" s="32"/>
      <c r="F24" s="3" t="s">
        <v>28</v>
      </c>
      <c r="G24" s="32"/>
      <c r="I24" s="1"/>
    </row>
    <row r="25" spans="2:22" x14ac:dyDescent="0.2">
      <c r="B25" s="32"/>
      <c r="C25" s="30" t="s">
        <v>35</v>
      </c>
      <c r="D25" s="30"/>
      <c r="E25" s="32"/>
      <c r="F25" s="3" t="s">
        <v>29</v>
      </c>
      <c r="G25" s="32"/>
      <c r="I25" s="1"/>
    </row>
    <row r="26" spans="2:22" x14ac:dyDescent="0.2">
      <c r="B26" s="32"/>
      <c r="C26" s="3" t="s">
        <v>30</v>
      </c>
      <c r="D26" s="3"/>
      <c r="E26" s="32"/>
      <c r="F26" s="3" t="s">
        <v>30</v>
      </c>
      <c r="G26" s="32"/>
      <c r="I26" s="1"/>
    </row>
    <row r="27" spans="2:22" x14ac:dyDescent="0.2">
      <c r="B27" s="32"/>
      <c r="C27" s="29" t="s">
        <v>31</v>
      </c>
      <c r="D27" s="29"/>
      <c r="E27" s="32"/>
      <c r="F27" s="29" t="s">
        <v>32</v>
      </c>
      <c r="G27" s="32"/>
      <c r="I27" s="1"/>
    </row>
    <row r="28" spans="2:22" x14ac:dyDescent="0.2">
      <c r="B28" s="32"/>
      <c r="C28" s="3" t="s">
        <v>33</v>
      </c>
      <c r="D28" s="3"/>
      <c r="E28" s="32"/>
      <c r="F28" s="3" t="s">
        <v>34</v>
      </c>
      <c r="G28" s="32"/>
      <c r="I28" s="1"/>
    </row>
    <row r="29" spans="2:22" x14ac:dyDescent="0.2">
      <c r="B29" s="32"/>
      <c r="E29" s="32"/>
      <c r="F29" s="32"/>
      <c r="G29" s="32"/>
      <c r="I29" s="1"/>
    </row>
    <row r="30" spans="2:22" x14ac:dyDescent="0.2">
      <c r="B30" s="32"/>
      <c r="C30" s="31" t="s">
        <v>37</v>
      </c>
      <c r="D30" s="31"/>
      <c r="E30" s="32"/>
      <c r="F30" s="32"/>
      <c r="G30" s="32"/>
      <c r="I30" s="1"/>
    </row>
    <row r="31" spans="2:22" x14ac:dyDescent="0.2">
      <c r="B31" s="32"/>
      <c r="E31" s="32"/>
      <c r="F31" s="32"/>
      <c r="G31" s="32"/>
      <c r="I31" s="1"/>
    </row>
    <row r="32" spans="2:22" x14ac:dyDescent="0.2">
      <c r="B32" s="32"/>
      <c r="E32" s="32"/>
      <c r="F32" s="32"/>
      <c r="G32" s="32"/>
      <c r="I32" s="1"/>
    </row>
    <row r="33" spans="2:18" x14ac:dyDescent="0.2">
      <c r="B33" s="32"/>
      <c r="E33" s="32"/>
      <c r="F33" s="32"/>
      <c r="G33" s="32"/>
      <c r="I33" s="1"/>
    </row>
    <row r="34" spans="2:18" x14ac:dyDescent="0.2">
      <c r="B34" s="32"/>
      <c r="D34" s="57"/>
      <c r="E34" s="32"/>
      <c r="F34" s="32"/>
      <c r="G34" s="32"/>
      <c r="I34" s="1"/>
    </row>
    <row r="35" spans="2:18" x14ac:dyDescent="0.2">
      <c r="E35" s="32"/>
      <c r="F35" s="32"/>
      <c r="G35" s="32"/>
      <c r="I35" s="1"/>
    </row>
    <row r="36" spans="2:18" x14ac:dyDescent="0.2">
      <c r="B36" s="32"/>
      <c r="E36" s="32"/>
      <c r="F36" s="32"/>
      <c r="G36" s="32"/>
      <c r="I36" s="1"/>
    </row>
    <row r="37" spans="2:18" x14ac:dyDescent="0.2">
      <c r="B37" s="32"/>
      <c r="C37" s="32"/>
      <c r="D37" s="32"/>
      <c r="E37" s="32"/>
      <c r="F37" s="32"/>
      <c r="G37" s="32"/>
      <c r="I37" s="1"/>
    </row>
    <row r="38" spans="2:18" x14ac:dyDescent="0.2">
      <c r="B38" s="32"/>
      <c r="C38" s="32"/>
      <c r="D38" s="32"/>
      <c r="E38" s="32"/>
      <c r="F38" s="32"/>
      <c r="G38" s="32"/>
      <c r="I38" s="1"/>
    </row>
    <row r="39" spans="2:18" x14ac:dyDescent="0.2">
      <c r="B39" s="32"/>
      <c r="C39" s="32"/>
      <c r="D39" s="32"/>
      <c r="E39" s="32"/>
      <c r="F39" s="32"/>
      <c r="G39" s="32"/>
      <c r="I39" s="1"/>
    </row>
    <row r="40" spans="2:18" x14ac:dyDescent="0.2">
      <c r="B40" s="32"/>
      <c r="C40" s="32"/>
      <c r="D40" s="32"/>
      <c r="E40" s="32"/>
      <c r="F40" s="32"/>
      <c r="G40" s="32"/>
      <c r="I40" s="1"/>
    </row>
    <row r="41" spans="2:18" x14ac:dyDescent="0.2">
      <c r="B41" s="32"/>
      <c r="C41" s="32"/>
      <c r="D41" s="32"/>
      <c r="E41" s="32"/>
      <c r="F41" s="32"/>
      <c r="G41" s="32"/>
      <c r="I41" s="1"/>
    </row>
    <row r="42" spans="2:18" x14ac:dyDescent="0.2">
      <c r="B42" s="32"/>
      <c r="C42" s="32"/>
      <c r="D42" s="32"/>
      <c r="E42" s="32"/>
      <c r="F42" s="32"/>
      <c r="G42" s="32"/>
      <c r="I42" s="1"/>
    </row>
    <row r="43" spans="2:18" x14ac:dyDescent="0.2">
      <c r="B43" s="32"/>
      <c r="C43" s="32"/>
      <c r="D43" s="32"/>
      <c r="E43" s="32"/>
      <c r="F43" s="32"/>
      <c r="G43" s="32"/>
      <c r="I43" s="1"/>
    </row>
    <row r="44" spans="2:18" x14ac:dyDescent="0.2">
      <c r="B44" s="32"/>
      <c r="C44" s="32"/>
      <c r="D44" s="32"/>
      <c r="E44" s="32"/>
      <c r="F44" s="32"/>
      <c r="G44" s="32"/>
      <c r="I44" s="1"/>
    </row>
    <row r="46" spans="2:18" hidden="1" x14ac:dyDescent="0.2">
      <c r="E46" s="1" t="s">
        <v>18</v>
      </c>
      <c r="F46" s="1" t="s">
        <v>19</v>
      </c>
      <c r="G46" s="1" t="s">
        <v>20</v>
      </c>
      <c r="K46" s="7"/>
      <c r="L46" s="7"/>
      <c r="M46" s="7"/>
      <c r="N46" s="7"/>
      <c r="O46" s="7"/>
      <c r="P46" s="7"/>
      <c r="Q46" s="7"/>
      <c r="R46" s="7"/>
    </row>
    <row r="47" spans="2:18" hidden="1" x14ac:dyDescent="0.2">
      <c r="B47" s="64" t="s">
        <v>12</v>
      </c>
      <c r="C47" s="64"/>
      <c r="D47" s="47"/>
      <c r="E47" s="5"/>
      <c r="F47" s="5"/>
      <c r="G47" s="5"/>
      <c r="K47" s="6"/>
      <c r="L47" s="6"/>
      <c r="M47" s="6"/>
      <c r="N47" s="6"/>
      <c r="O47" s="6"/>
      <c r="P47" s="6"/>
      <c r="Q47" s="6"/>
      <c r="R47" s="6"/>
    </row>
    <row r="48" spans="2:18" hidden="1" x14ac:dyDescent="0.2">
      <c r="C48" s="1" t="s">
        <v>1</v>
      </c>
      <c r="D48" s="1"/>
      <c r="E48" s="5">
        <v>0.46</v>
      </c>
      <c r="F48" s="5"/>
      <c r="G48" s="5"/>
    </row>
    <row r="49" spans="2:8" hidden="1" x14ac:dyDescent="0.2">
      <c r="C49" s="1" t="s">
        <v>11</v>
      </c>
      <c r="D49" s="1"/>
      <c r="E49" s="5">
        <v>0.82</v>
      </c>
      <c r="F49" s="5"/>
      <c r="G49" s="5"/>
      <c r="H49" s="1" t="s">
        <v>7</v>
      </c>
    </row>
    <row r="50" spans="2:8" hidden="1" x14ac:dyDescent="0.2">
      <c r="C50" s="1" t="s">
        <v>5</v>
      </c>
      <c r="D50" s="1"/>
      <c r="E50" s="5">
        <v>0.32</v>
      </c>
      <c r="F50" s="5"/>
      <c r="G50" s="5"/>
      <c r="H50" s="1" t="s">
        <v>8</v>
      </c>
    </row>
    <row r="51" spans="2:8" hidden="1" x14ac:dyDescent="0.2">
      <c r="C51" s="1" t="s">
        <v>6</v>
      </c>
      <c r="D51" s="1"/>
      <c r="E51" s="5">
        <v>0.28000000000000003</v>
      </c>
      <c r="F51" s="5"/>
      <c r="G51" s="5"/>
      <c r="H51" s="1" t="s">
        <v>21</v>
      </c>
    </row>
    <row r="52" spans="2:8" hidden="1" x14ac:dyDescent="0.2">
      <c r="B52" s="64" t="s">
        <v>13</v>
      </c>
      <c r="C52" s="64"/>
      <c r="D52" s="47"/>
      <c r="E52" s="5"/>
      <c r="F52" s="5"/>
      <c r="G52" s="5"/>
    </row>
    <row r="53" spans="2:8" hidden="1" x14ac:dyDescent="0.2">
      <c r="C53" s="1" t="s">
        <v>0</v>
      </c>
      <c r="D53" s="1"/>
      <c r="E53" s="5"/>
      <c r="F53" s="5">
        <v>0.6</v>
      </c>
      <c r="G53" s="5"/>
    </row>
    <row r="54" spans="2:8" hidden="1" x14ac:dyDescent="0.2">
      <c r="C54" s="51" t="s">
        <v>42</v>
      </c>
      <c r="D54" s="51"/>
      <c r="E54" s="5"/>
      <c r="F54" s="5">
        <v>0.5</v>
      </c>
      <c r="G54" s="5"/>
    </row>
    <row r="55" spans="2:8" hidden="1" x14ac:dyDescent="0.2">
      <c r="B55" s="64" t="s">
        <v>14</v>
      </c>
      <c r="C55" s="64"/>
      <c r="D55" s="47"/>
      <c r="E55" s="5"/>
      <c r="F55" s="5"/>
      <c r="G55" s="5"/>
    </row>
    <row r="56" spans="2:8" hidden="1" x14ac:dyDescent="0.2">
      <c r="C56" s="1" t="s">
        <v>2</v>
      </c>
      <c r="D56" s="1"/>
      <c r="E56" s="5">
        <v>0.11</v>
      </c>
      <c r="F56" s="5"/>
      <c r="G56" s="5">
        <v>0.52</v>
      </c>
    </row>
    <row r="57" spans="2:8" hidden="1" x14ac:dyDescent="0.2">
      <c r="C57" s="1" t="s">
        <v>3</v>
      </c>
      <c r="D57" s="1"/>
      <c r="E57" s="5">
        <v>0.18</v>
      </c>
      <c r="F57" s="5"/>
      <c r="G57" s="5">
        <v>0.46</v>
      </c>
    </row>
    <row r="58" spans="2:8" hidden="1" x14ac:dyDescent="0.2">
      <c r="C58" s="1" t="s">
        <v>4</v>
      </c>
      <c r="D58" s="1"/>
      <c r="E58" s="5">
        <v>0.1</v>
      </c>
      <c r="F58" s="5"/>
      <c r="G58" s="5">
        <v>0.34</v>
      </c>
    </row>
    <row r="59" spans="2:8" hidden="1" x14ac:dyDescent="0.2">
      <c r="B59" s="64" t="s">
        <v>17</v>
      </c>
      <c r="C59" s="64"/>
      <c r="D59" s="47"/>
      <c r="E59" s="5"/>
      <c r="F59" s="5"/>
      <c r="G59" s="5"/>
    </row>
    <row r="60" spans="2:8" hidden="1" x14ac:dyDescent="0.2">
      <c r="C60" s="1" t="s">
        <v>16</v>
      </c>
      <c r="D60" s="1"/>
      <c r="E60" s="5">
        <v>0.19</v>
      </c>
      <c r="F60" s="5">
        <v>0.19</v>
      </c>
      <c r="G60" s="5">
        <v>0.19</v>
      </c>
      <c r="H60" s="51" t="s">
        <v>41</v>
      </c>
    </row>
    <row r="61" spans="2:8" hidden="1" x14ac:dyDescent="0.2">
      <c r="H61" s="51" t="s">
        <v>53</v>
      </c>
    </row>
    <row r="74" spans="5:13" x14ac:dyDescent="0.2">
      <c r="E74" s="31"/>
      <c r="F74" s="31"/>
      <c r="G74" s="31"/>
      <c r="H74" s="31"/>
      <c r="I74" s="31"/>
      <c r="J74" s="31"/>
      <c r="K74" s="31"/>
      <c r="L74" s="31"/>
      <c r="M74" s="31"/>
    </row>
  </sheetData>
  <sheetProtection password="8997" sheet="1" objects="1" scenarios="1" formatCells="0" formatColumns="0" formatRows="0"/>
  <mergeCells count="11">
    <mergeCell ref="B3:G3"/>
    <mergeCell ref="B22:G22"/>
    <mergeCell ref="B55:C55"/>
    <mergeCell ref="B59:C59"/>
    <mergeCell ref="B4:C4"/>
    <mergeCell ref="B13:C13"/>
    <mergeCell ref="B10:C10"/>
    <mergeCell ref="B5:C5"/>
    <mergeCell ref="B18:C18"/>
    <mergeCell ref="B47:C47"/>
    <mergeCell ref="B52:C52"/>
  </mergeCells>
  <dataValidations count="3">
    <dataValidation type="list" allowBlank="1" showInputMessage="1" showErrorMessage="1" sqref="G13 E14">
      <formula1>$H$49:$H$51</formula1>
    </dataValidation>
    <dataValidation type="list" allowBlank="1" showInputMessage="1" showErrorMessage="1" sqref="E19">
      <formula1>$H$49:$H$50</formula1>
    </dataValidation>
    <dataValidation type="list" allowBlank="1" showInputMessage="1" showErrorMessage="1" sqref="E20">
      <formula1>$H$60:$H$61</formula1>
    </dataValidation>
  </dataValidations>
  <hyperlinks>
    <hyperlink ref="C27" r:id="rId1"/>
    <hyperlink ref="F27" r:id="rId2"/>
  </hyperlinks>
  <pageMargins left="0.7" right="0.7" top="0.75" bottom="0.75" header="0.3" footer="0.3"/>
  <pageSetup orientation="portrait" horizontalDpi="4294967295" verticalDpi="4294967295" r:id="rId3"/>
  <ignoredErrors>
    <ignoredError sqref="F12" evalError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FertConversion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Halich</dc:creator>
  <cp:lastModifiedBy>Karen Pulliam</cp:lastModifiedBy>
  <cp:lastPrinted>2009-01-06T15:16:38Z</cp:lastPrinted>
  <dcterms:created xsi:type="dcterms:W3CDTF">2003-09-21T12:28:39Z</dcterms:created>
  <dcterms:modified xsi:type="dcterms:W3CDTF">2015-08-24T18:46:12Z</dcterms:modified>
</cp:coreProperties>
</file>